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<sst xmlns="http://schemas.openxmlformats.org/spreadsheetml/2006/main" uniqueCount="41">
  <si>
    <t>System 620 Pedestrian Material Calculator</t>
  </si>
  <si>
    <t>Polyurea Pedestrian Traffic Coating</t>
  </si>
  <si>
    <t>Components</t>
  </si>
  <si>
    <t>Total System Thickness</t>
  </si>
  <si>
    <t xml:space="preserve">40 Dry mils at Regular Traffic Areas </t>
  </si>
  <si>
    <t>Excluding Sand/Aggregate</t>
  </si>
  <si>
    <t>Enter Job Sq.Ft. Here… --&gt;</t>
  </si>
  <si>
    <t>Quantities Needed</t>
  </si>
  <si>
    <t>Item</t>
  </si>
  <si>
    <t>Retail Price/Unit</t>
  </si>
  <si>
    <t>Unit Size</t>
  </si>
  <si>
    <t>Estimated Coverage</t>
  </si>
  <si>
    <t>Basis for Calculations</t>
  </si>
  <si>
    <t>Price per Gallon</t>
  </si>
  <si>
    <t xml:space="preserve">Gallons </t>
  </si>
  <si>
    <t>Pails</t>
  </si>
  <si>
    <t>AVM Base Coat (20 mils)</t>
  </si>
  <si>
    <t>AVM 620</t>
  </si>
  <si>
    <t>5 gallon</t>
  </si>
  <si>
    <t>sqft/gal</t>
  </si>
  <si>
    <t>AVM Alaphatic Top Coat (20 mils)</t>
  </si>
  <si>
    <t>AVM System 620</t>
  </si>
  <si>
    <t xml:space="preserve">Total Cost </t>
  </si>
  <si>
    <t>$/sq ft</t>
  </si>
  <si>
    <t>Base Coat (520)</t>
  </si>
  <si>
    <t>Top Coat (620)</t>
  </si>
  <si>
    <t xml:space="preserve">Total </t>
  </si>
  <si>
    <t>Notes:</t>
  </si>
  <si>
    <t>Refer to page 2 of "Specifications Sheet" (in pdf) for available packaging sizes</t>
  </si>
  <si>
    <t>This is an estimating tool only. Actual quantities needed may vary by job conditions and other factors.</t>
  </si>
  <si>
    <t>Total system thickness may vary by +/- 3 mils.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</si>
  <si>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</si>
  <si>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</si>
  <si>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</si>
  <si>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AVM Industries, Inc.</t>
  </si>
  <si>
    <t>Quality Waterproofing Products</t>
  </si>
  <si>
    <t>8245 Remmet Ave, Canoga Park, CA 91304</t>
  </si>
  <si>
    <t xml:space="preserve">Tel: (818) 888-0050                      Fax: (818) 888-0030 </t>
  </si>
  <si>
    <r>
      <rPr>
        <b val="1"/>
        <u val="single"/>
        <sz val="22"/>
        <color indexed="15"/>
        <rFont val="Calibri"/>
      </rPr>
      <t xml:space="preserve">www.avmindustries.com </t>
    </r>
  </si>
  <si>
    <t>Material Calculator - 620V AVM Polyurea Pedestrian Traffic Coating</t>
  </si>
  <si>
    <t>Rev. 08/2022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</si>
</sst>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#,##0.0"/>
  </numFmts>
  <fonts count="2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0"/>
      <color indexed="10"/>
      <name val="Calibri"/>
    </font>
    <font>
      <b val="1"/>
      <sz val="16"/>
      <color indexed="8"/>
      <name val="Calibri"/>
    </font>
    <font>
      <b val="1"/>
      <sz val="12"/>
      <color indexed="10"/>
      <name val="Calibri"/>
    </font>
    <font>
      <b val="1"/>
      <sz val="18"/>
      <color indexed="8"/>
      <name val="Calibri"/>
    </font>
    <font>
      <b val="1"/>
      <u val="single"/>
      <sz val="18"/>
      <color indexed="10"/>
      <name val="Calibri"/>
    </font>
    <font>
      <b val="1"/>
      <i val="1"/>
      <sz val="14"/>
      <color indexed="8"/>
      <name val="Calibri"/>
    </font>
    <font>
      <b val="1"/>
      <i val="1"/>
      <sz val="14"/>
      <color indexed="10"/>
      <name val="Calibri"/>
    </font>
    <font>
      <b val="1"/>
      <i val="1"/>
      <u val="single"/>
      <sz val="18"/>
      <color indexed="8"/>
      <name val="Calibri"/>
    </font>
    <font>
      <i val="1"/>
      <sz val="12"/>
      <color indexed="8"/>
      <name val="Calibri"/>
    </font>
    <font>
      <b val="1"/>
      <sz val="14"/>
      <color indexed="8"/>
      <name val="Calibri"/>
    </font>
    <font>
      <b val="1"/>
      <sz val="11"/>
      <color indexed="8"/>
      <name val="Calibri"/>
    </font>
    <font>
      <b val="1"/>
      <sz val="12"/>
      <color indexed="8"/>
      <name val="Calibri"/>
    </font>
    <font>
      <i val="1"/>
      <sz val="11"/>
      <color indexed="8"/>
      <name val="Calibri"/>
    </font>
    <font>
      <b val="1"/>
      <i val="1"/>
      <sz val="11"/>
      <color indexed="8"/>
      <name val="Calibri"/>
    </font>
    <font>
      <sz val="12"/>
      <color indexed="8"/>
      <name val="Calibri"/>
    </font>
    <font>
      <b val="1"/>
      <u val="single"/>
      <sz val="11"/>
      <color indexed="8"/>
      <name val="Calibri"/>
    </font>
    <font>
      <b val="1"/>
      <i val="1"/>
      <sz val="11"/>
      <color indexed="10"/>
      <name val="Calibri"/>
    </font>
    <font>
      <sz val="11"/>
      <color indexed="10"/>
      <name val="Calibri"/>
    </font>
    <font>
      <b val="1"/>
      <sz val="14"/>
      <color indexed="10"/>
      <name val="Calibri"/>
    </font>
    <font>
      <b val="1"/>
      <sz val="22"/>
      <color indexed="15"/>
      <name val="Calibri"/>
    </font>
    <font>
      <b val="1"/>
      <u val="single"/>
      <sz val="22"/>
      <color indexed="15"/>
      <name val="Calibri"/>
    </font>
    <font>
      <b val="1"/>
      <sz val="16"/>
      <color indexed="10"/>
      <name val="Calibri"/>
    </font>
    <font>
      <b val="1"/>
      <sz val="10"/>
      <color indexed="1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46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/>
      <bottom/>
      <diagonal/>
    </border>
    <border>
      <left style="thin">
        <color indexed="9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5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4" borderId="7" applyNumberFormat="1" applyFont="1" applyFill="0" applyBorder="1" applyAlignment="1" applyProtection="0">
      <alignment horizontal="center" vertical="bottom"/>
    </xf>
    <xf numFmtId="0" fontId="4" borderId="8" applyNumberFormat="0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horizontal="center" vertical="bottom"/>
    </xf>
    <xf numFmtId="49" fontId="5" fillId="2" borderId="13" applyNumberFormat="1" applyFont="1" applyFill="1" applyBorder="1" applyAlignment="1" applyProtection="0">
      <alignment vertical="center"/>
    </xf>
    <xf numFmtId="0" fontId="5" fillId="2" borderId="14" applyNumberFormat="0" applyFont="1" applyFill="1" applyBorder="1" applyAlignment="1" applyProtection="0">
      <alignment vertical="center"/>
    </xf>
    <xf numFmtId="0" fontId="5" fillId="2" borderId="15" applyNumberFormat="0" applyFont="1" applyFill="1" applyBorder="1" applyAlignment="1" applyProtection="0">
      <alignment vertical="center"/>
    </xf>
    <xf numFmtId="0" fontId="6" fillId="3" borderId="7" applyNumberFormat="0" applyFont="1" applyFill="1" applyBorder="1" applyAlignment="1" applyProtection="0">
      <alignment vertical="center"/>
    </xf>
    <xf numFmtId="0" fontId="7" fillId="3" borderId="8" applyNumberFormat="0" applyFont="1" applyFill="1" applyBorder="1" applyAlignment="1" applyProtection="0">
      <alignment vertical="center"/>
    </xf>
    <xf numFmtId="0" fontId="8" fillId="3" borderId="16" applyNumberFormat="0" applyFont="1" applyFill="1" applyBorder="1" applyAlignment="1" applyProtection="0">
      <alignment horizontal="center" vertical="center"/>
    </xf>
    <xf numFmtId="0" fontId="9" fillId="3" borderId="16" applyNumberFormat="0" applyFont="1" applyFill="1" applyBorder="1" applyAlignment="1" applyProtection="0">
      <alignment horizontal="center" vertical="center"/>
    </xf>
    <xf numFmtId="0" fontId="7" fillId="3" borderId="9" applyNumberFormat="0" applyFont="1" applyFill="1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horizontal="center" vertical="center"/>
    </xf>
    <xf numFmtId="0" fontId="10" fillId="3" borderId="6" applyNumberFormat="0" applyFont="1" applyFill="1" applyBorder="1" applyAlignment="1" applyProtection="0">
      <alignment horizontal="center" vertical="center"/>
    </xf>
    <xf numFmtId="0" fontId="10" fillId="3" borderId="17" applyNumberFormat="0" applyFont="1" applyFill="1" applyBorder="1" applyAlignment="1" applyProtection="0">
      <alignment horizontal="center" vertical="center"/>
    </xf>
    <xf numFmtId="49" fontId="4" fillId="4" borderId="18" applyNumberFormat="1" applyFont="1" applyFill="1" applyBorder="1" applyAlignment="1" applyProtection="0">
      <alignment horizontal="center" vertical="bottom"/>
    </xf>
    <xf numFmtId="0" fontId="4" fillId="4" borderId="18" applyNumberFormat="0" applyFont="1" applyFill="1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11" fillId="3" borderId="5" applyNumberFormat="1" applyFont="1" applyFill="1" applyBorder="1" applyAlignment="1" applyProtection="0">
      <alignment horizontal="center" vertical="center"/>
    </xf>
    <xf numFmtId="0" fontId="11" fillId="3" borderId="6" applyNumberFormat="0" applyFont="1" applyFill="1" applyBorder="1" applyAlignment="1" applyProtection="0">
      <alignment horizontal="center" vertical="center"/>
    </xf>
    <xf numFmtId="0" fontId="4" fillId="3" borderId="20" applyNumberFormat="0" applyFont="1" applyFill="1" applyBorder="1" applyAlignment="1" applyProtection="0">
      <alignment horizontal="center" vertical="center"/>
    </xf>
    <xf numFmtId="0" fontId="5" fillId="3" borderId="5" applyNumberFormat="0" applyFont="1" applyFill="1" applyBorder="1" applyAlignment="1" applyProtection="0">
      <alignment vertical="center"/>
    </xf>
    <xf numFmtId="0" fontId="4" borderId="6" applyNumberFormat="0" applyFont="1" applyFill="0" applyBorder="1" applyAlignment="1" applyProtection="0">
      <alignment horizontal="center" vertical="bottom"/>
    </xf>
    <xf numFmtId="0" fontId="5" fillId="3" borderId="10" applyNumberFormat="0" applyFont="1" applyFill="1" applyBorder="1" applyAlignment="1" applyProtection="0">
      <alignment vertical="center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12" fillId="4" borderId="21" applyNumberFormat="1" applyFont="1" applyFill="1" applyBorder="1" applyAlignment="1" applyProtection="0">
      <alignment horizontal="right" vertical="center"/>
    </xf>
    <xf numFmtId="0" fontId="12" fillId="4" borderId="18" applyNumberFormat="0" applyFont="1" applyFill="1" applyBorder="1" applyAlignment="1" applyProtection="0">
      <alignment horizontal="right" vertical="center"/>
    </xf>
    <xf numFmtId="0" fontId="0" borderId="17" applyNumberFormat="0" applyFont="1" applyFill="0" applyBorder="1" applyAlignment="1" applyProtection="0">
      <alignment vertical="bottom"/>
    </xf>
    <xf numFmtId="3" fontId="6" fillId="4" borderId="18" applyNumberFormat="1" applyFont="1" applyFill="1" applyBorder="1" applyAlignment="1" applyProtection="0">
      <alignment horizontal="center" vertical="center"/>
    </xf>
    <xf numFmtId="3" fontId="6" fillId="4" borderId="22" applyNumberFormat="1" applyFont="1" applyFill="1" applyBorder="1" applyAlignment="1" applyProtection="0">
      <alignment horizontal="center" vertical="center"/>
    </xf>
    <xf numFmtId="0" fontId="12" borderId="23" applyNumberFormat="0" applyFont="1" applyFill="0" applyBorder="1" applyAlignment="1" applyProtection="0">
      <alignment vertical="bottom"/>
    </xf>
    <xf numFmtId="0" fontId="0" borderId="24" applyNumberFormat="0" applyFont="1" applyFill="0" applyBorder="1" applyAlignment="1" applyProtection="0">
      <alignment vertical="bottom"/>
    </xf>
    <xf numFmtId="0" fontId="12" borderId="24" applyNumberFormat="0" applyFont="1" applyFill="0" applyBorder="1" applyAlignment="1" applyProtection="0">
      <alignment horizontal="center" vertical="bottom"/>
    </xf>
    <xf numFmtId="0" fontId="0" borderId="25" applyNumberFormat="0" applyFont="1" applyFill="0" applyBorder="1" applyAlignment="1" applyProtection="0">
      <alignment vertical="bottom"/>
    </xf>
    <xf numFmtId="0" fontId="0" fillId="5" borderId="26" applyNumberFormat="0" applyFont="1" applyFill="1" applyBorder="1" applyAlignment="1" applyProtection="0">
      <alignment vertical="bottom"/>
    </xf>
    <xf numFmtId="0" fontId="0" fillId="5" borderId="27" applyNumberFormat="0" applyFont="1" applyFill="1" applyBorder="1" applyAlignment="1" applyProtection="0">
      <alignment vertical="bottom"/>
    </xf>
    <xf numFmtId="0" fontId="0" fillId="5" borderId="28" applyNumberFormat="0" applyFont="1" applyFill="1" applyBorder="1" applyAlignment="1" applyProtection="0">
      <alignment vertical="bottom"/>
    </xf>
    <xf numFmtId="49" fontId="13" fillId="5" borderId="18" applyNumberFormat="1" applyFont="1" applyFill="1" applyBorder="1" applyAlignment="1" applyProtection="0">
      <alignment horizontal="center" vertical="bottom" wrapText="1"/>
    </xf>
    <xf numFmtId="0" fontId="13" fillId="5" borderId="22" applyNumberFormat="0" applyFont="1" applyFill="1" applyBorder="1" applyAlignment="1" applyProtection="0">
      <alignment horizontal="center" vertical="bottom" wrapText="1"/>
    </xf>
    <xf numFmtId="49" fontId="13" fillId="5" borderId="21" applyNumberFormat="1" applyFont="1" applyFill="1" applyBorder="1" applyAlignment="1" applyProtection="0">
      <alignment horizontal="center" vertical="bottom"/>
    </xf>
    <xf numFmtId="0" fontId="13" fillId="5" borderId="18" applyNumberFormat="0" applyFont="1" applyFill="1" applyBorder="1" applyAlignment="1" applyProtection="0">
      <alignment vertical="bottom"/>
    </xf>
    <xf numFmtId="49" fontId="13" fillId="5" borderId="29" applyNumberFormat="1" applyFont="1" applyFill="1" applyBorder="1" applyAlignment="1" applyProtection="0">
      <alignment horizontal="center" vertical="bottom" wrapText="1"/>
    </xf>
    <xf numFmtId="0" fontId="13" fillId="5" borderId="28" applyNumberFormat="0" applyFont="1" applyFill="1" applyBorder="1" applyAlignment="1" applyProtection="0">
      <alignment horizontal="center" vertical="bottom" wrapText="1"/>
    </xf>
    <xf numFmtId="0" fontId="13" fillId="5" borderId="18" applyNumberFormat="0" applyFont="1" applyFill="1" applyBorder="1" applyAlignment="1" applyProtection="0">
      <alignment vertical="bottom" wrapText="1"/>
    </xf>
    <xf numFmtId="49" fontId="13" fillId="5" borderId="30" applyNumberFormat="1" applyFont="1" applyFill="1" applyBorder="1" applyAlignment="1" applyProtection="0">
      <alignment horizontal="center" vertical="bottom" wrapText="1"/>
    </xf>
    <xf numFmtId="0" fontId="13" borderId="31" applyNumberFormat="0" applyFont="1" applyFill="0" applyBorder="1" applyAlignment="1" applyProtection="0">
      <alignment horizontal="center" vertical="bottom"/>
    </xf>
    <xf numFmtId="0" fontId="13" borderId="20" applyNumberFormat="0" applyFont="1" applyFill="0" applyBorder="1" applyAlignment="1" applyProtection="0">
      <alignment vertical="bottom"/>
    </xf>
    <xf numFmtId="0" fontId="13" fillId="3" borderId="20" applyNumberFormat="0" applyFont="1" applyFill="1" applyBorder="1" applyAlignment="1" applyProtection="0">
      <alignment vertical="bottom" wrapText="1"/>
    </xf>
    <xf numFmtId="0" fontId="13" fillId="3" borderId="20" applyNumberFormat="0" applyFont="1" applyFill="1" applyBorder="1" applyAlignment="1" applyProtection="0">
      <alignment horizontal="center" vertical="bottom" wrapText="1"/>
    </xf>
    <xf numFmtId="0" fontId="13" borderId="20" applyNumberFormat="0" applyFont="1" applyFill="0" applyBorder="1" applyAlignment="1" applyProtection="0">
      <alignment horizontal="left" vertical="bottom"/>
    </xf>
    <xf numFmtId="0" fontId="13" borderId="32" applyNumberFormat="0" applyFont="1" applyFill="0" applyBorder="1" applyAlignment="1" applyProtection="0">
      <alignment horizontal="left" vertical="bottom"/>
    </xf>
    <xf numFmtId="49" fontId="14" borderId="5" applyNumberFormat="1" applyFont="1" applyFill="0" applyBorder="1" applyAlignment="1" applyProtection="0">
      <alignment horizontal="right" vertical="bottom"/>
    </xf>
    <xf numFmtId="0" fontId="0" borderId="33" applyNumberFormat="0" applyFont="1" applyFill="0" applyBorder="1" applyAlignment="1" applyProtection="0">
      <alignment vertical="bottom"/>
    </xf>
    <xf numFmtId="0" fontId="0" fillId="3" borderId="33" applyNumberFormat="0" applyFont="1" applyFill="1" applyBorder="1" applyAlignment="1" applyProtection="0">
      <alignment horizontal="center" vertical="center"/>
    </xf>
    <xf numFmtId="0" fontId="0" fillId="3" borderId="6" applyNumberFormat="0" applyFont="1" applyFill="1" applyBorder="1" applyAlignment="1" applyProtection="0">
      <alignment horizontal="center" vertical="center"/>
    </xf>
    <xf numFmtId="0" fontId="0" borderId="6" applyNumberFormat="0" applyFont="1" applyFill="0" applyBorder="1" applyAlignment="1" applyProtection="0">
      <alignment horizontal="right" vertical="bottom"/>
    </xf>
    <xf numFmtId="0" fontId="0" borderId="34" applyNumberFormat="0" applyFont="1" applyFill="0" applyBorder="1" applyAlignment="1" applyProtection="0">
      <alignment vertical="bottom"/>
    </xf>
    <xf numFmtId="49" fontId="15" borderId="5" applyNumberFormat="1" applyFont="1" applyFill="0" applyBorder="1" applyAlignment="1" applyProtection="0">
      <alignment horizontal="right" vertical="bottom"/>
    </xf>
    <xf numFmtId="0" fontId="13" borderId="35" applyNumberFormat="0" applyFont="1" applyFill="0" applyBorder="1" applyAlignment="1" applyProtection="0">
      <alignment vertical="bottom"/>
    </xf>
    <xf numFmtId="59" fontId="13" fillId="4" borderId="36" applyNumberFormat="1" applyFont="1" applyFill="1" applyBorder="1" applyAlignment="1" applyProtection="0">
      <alignment vertical="bottom"/>
    </xf>
    <xf numFmtId="49" fontId="13" borderId="37" applyNumberFormat="1" applyFont="1" applyFill="0" applyBorder="1" applyAlignment="1" applyProtection="0">
      <alignment horizontal="center" vertical="bottom"/>
    </xf>
    <xf numFmtId="0" fontId="13" borderId="6" applyNumberFormat="1" applyFont="1" applyFill="0" applyBorder="1" applyAlignment="1" applyProtection="0">
      <alignment horizontal="center" vertical="bottom"/>
    </xf>
    <xf numFmtId="49" fontId="13" borderId="6" applyNumberFormat="1" applyFont="1" applyFill="0" applyBorder="1" applyAlignment="1" applyProtection="0">
      <alignment vertical="bottom"/>
    </xf>
    <xf numFmtId="0" fontId="13" borderId="35" applyNumberFormat="0" applyFont="1" applyFill="0" applyBorder="1" applyAlignment="1" applyProtection="0">
      <alignment horizontal="center" vertical="bottom"/>
    </xf>
    <xf numFmtId="0" fontId="13" fillId="4" borderId="36" applyNumberFormat="1" applyFont="1" applyFill="1" applyBorder="1" applyAlignment="1" applyProtection="0">
      <alignment horizontal="center" vertical="center"/>
    </xf>
    <xf numFmtId="49" fontId="13" fillId="3" borderId="37" applyNumberFormat="1" applyFont="1" applyFill="1" applyBorder="1" applyAlignment="1" applyProtection="0">
      <alignment horizontal="center" vertical="center"/>
    </xf>
    <xf numFmtId="59" fontId="13" borderId="35" applyNumberFormat="1" applyFont="1" applyFill="0" applyBorder="1" applyAlignment="1" applyProtection="0">
      <alignment horizontal="right" vertical="bottom"/>
    </xf>
    <xf numFmtId="60" fontId="12" fillId="4" borderId="36" applyNumberFormat="1" applyFont="1" applyFill="1" applyBorder="1" applyAlignment="1" applyProtection="0">
      <alignment horizontal="center" vertical="bottom"/>
    </xf>
    <xf numFmtId="60" fontId="12" fillId="4" borderId="38" applyNumberFormat="1" applyFont="1" applyFill="1" applyBorder="1" applyAlignment="1" applyProtection="0">
      <alignment horizontal="center" vertical="bottom"/>
    </xf>
    <xf numFmtId="59" fontId="0" borderId="6" applyNumberFormat="1" applyFont="1" applyFill="0" applyBorder="1" applyAlignment="1" applyProtection="0">
      <alignment vertical="bottom"/>
    </xf>
    <xf numFmtId="0" fontId="15" borderId="5" applyNumberFormat="0" applyFont="1" applyFill="0" applyBorder="1" applyAlignment="1" applyProtection="0">
      <alignment horizontal="right" vertical="bottom"/>
    </xf>
    <xf numFmtId="0" fontId="13" borderId="8" applyNumberFormat="0" applyFont="1" applyFill="0" applyBorder="1" applyAlignment="1" applyProtection="0">
      <alignment vertical="bottom"/>
    </xf>
    <xf numFmtId="0" fontId="13" borderId="6" applyNumberFormat="0" applyFont="1" applyFill="0" applyBorder="1" applyAlignment="1" applyProtection="0">
      <alignment horizontal="center" vertical="bottom"/>
    </xf>
    <xf numFmtId="0" fontId="13" borderId="6" applyNumberFormat="0" applyFont="1" applyFill="0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horizontal="center" vertical="center"/>
    </xf>
    <xf numFmtId="0" fontId="13" borderId="6" applyNumberFormat="0" applyFont="1" applyFill="0" applyBorder="1" applyAlignment="1" applyProtection="0">
      <alignment horizontal="right" vertical="bottom"/>
    </xf>
    <xf numFmtId="0" fontId="0" borderId="8" applyNumberFormat="0" applyFont="1" applyFill="0" applyBorder="1" applyAlignment="1" applyProtection="0">
      <alignment horizontal="center" vertical="bottom"/>
    </xf>
    <xf numFmtId="60" fontId="0" borderId="9" applyNumberFormat="1" applyFont="1" applyFill="0" applyBorder="1" applyAlignment="1" applyProtection="0">
      <alignment horizontal="center" vertical="bottom"/>
    </xf>
    <xf numFmtId="0" fontId="16" borderId="5" applyNumberFormat="0" applyFont="1" applyFill="0" applyBorder="1" applyAlignment="1" applyProtection="0">
      <alignment vertical="bottom"/>
    </xf>
    <xf numFmtId="0" fontId="13" borderId="33" applyNumberFormat="0" applyFont="1" applyFill="0" applyBorder="1" applyAlignment="1" applyProtection="0">
      <alignment vertical="bottom"/>
    </xf>
    <xf numFmtId="0" fontId="0" borderId="33" applyNumberFormat="0" applyFont="1" applyFill="0" applyBorder="1" applyAlignment="1" applyProtection="0">
      <alignment horizontal="center" vertical="bottom"/>
    </xf>
    <xf numFmtId="60" fontId="0" borderId="34" applyNumberFormat="1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vertical="bottom"/>
    </xf>
    <xf numFmtId="59" fontId="13" borderId="16" applyNumberFormat="1" applyFont="1" applyFill="0" applyBorder="1" applyAlignment="1" applyProtection="0">
      <alignment vertical="bottom"/>
    </xf>
    <xf numFmtId="0" fontId="13" borderId="11" applyNumberFormat="0" applyFont="1" applyFill="0" applyBorder="1" applyAlignment="1" applyProtection="0">
      <alignment horizontal="center" vertical="bottom"/>
    </xf>
    <xf numFmtId="0" fontId="13" borderId="11" applyNumberFormat="0" applyFont="1" applyFill="0" applyBorder="1" applyAlignment="1" applyProtection="0">
      <alignment vertical="bottom"/>
    </xf>
    <xf numFmtId="0" fontId="0" borderId="16" applyNumberFormat="0" applyFont="1" applyFill="0" applyBorder="1" applyAlignment="1" applyProtection="0">
      <alignment vertical="bottom"/>
    </xf>
    <xf numFmtId="0" fontId="13" borderId="11" applyNumberFormat="0" applyFont="1" applyFill="0" applyBorder="1" applyAlignment="1" applyProtection="0">
      <alignment horizontal="right" vertical="bottom"/>
    </xf>
    <xf numFmtId="0" fontId="0" borderId="16" applyNumberFormat="0" applyFont="1" applyFill="0" applyBorder="1" applyAlignment="1" applyProtection="0">
      <alignment horizontal="center" vertical="bottom"/>
    </xf>
    <xf numFmtId="0" fontId="0" borderId="39" applyNumberFormat="0" applyFont="1" applyFill="0" applyBorder="1" applyAlignment="1" applyProtection="0">
      <alignment vertical="bottom"/>
    </xf>
    <xf numFmtId="0" fontId="0" borderId="31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horizontal="right" vertical="bottom"/>
    </xf>
    <xf numFmtId="0" fontId="0" borderId="32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horizontal="right" vertical="bottom"/>
    </xf>
    <xf numFmtId="0" fontId="13" borderId="5" applyNumberFormat="0" applyFont="1" applyFill="0" applyBorder="1" applyAlignment="1" applyProtection="0">
      <alignment vertical="bottom"/>
    </xf>
    <xf numFmtId="0" fontId="0" fillId="2" borderId="18" applyNumberFormat="0" applyFont="1" applyFill="1" applyBorder="1" applyAlignment="1" applyProtection="0">
      <alignment horizontal="center" vertical="bottom"/>
    </xf>
    <xf numFmtId="49" fontId="5" fillId="2" borderId="18" applyNumberFormat="1" applyFont="1" applyFill="1" applyBorder="1" applyAlignment="1" applyProtection="0">
      <alignment horizontal="center" vertical="bottom"/>
    </xf>
    <xf numFmtId="0" fontId="13" borderId="40" applyNumberFormat="0" applyFont="1" applyFill="0" applyBorder="1" applyAlignment="1" applyProtection="0">
      <alignment vertical="bottom"/>
    </xf>
    <xf numFmtId="49" fontId="17" fillId="6" borderId="18" applyNumberFormat="1" applyFont="1" applyFill="1" applyBorder="1" applyAlignment="1" applyProtection="0">
      <alignment horizontal="center" vertical="bottom"/>
    </xf>
    <xf numFmtId="0" fontId="17" fillId="6" borderId="18" applyNumberFormat="0" applyFont="1" applyFill="1" applyBorder="1" applyAlignment="1" applyProtection="0">
      <alignment horizontal="center" vertical="bottom"/>
    </xf>
    <xf numFmtId="59" fontId="17" fillId="6" borderId="18" applyNumberFormat="1" applyFont="1" applyFill="1" applyBorder="1" applyAlignment="1" applyProtection="0">
      <alignment horizontal="center" vertical="bottom"/>
    </xf>
    <xf numFmtId="0" fontId="18" borderId="5" applyNumberFormat="0" applyFont="1" applyFill="0" applyBorder="1" applyAlignment="1" applyProtection="0">
      <alignment vertical="bottom"/>
    </xf>
    <xf numFmtId="0" fontId="0" borderId="40" applyNumberFormat="0" applyFont="1" applyFill="0" applyBorder="1" applyAlignment="1" applyProtection="0">
      <alignment vertical="bottom"/>
    </xf>
    <xf numFmtId="0" fontId="13" borderId="17" applyNumberFormat="0" applyFont="1" applyFill="0" applyBorder="1" applyAlignment="1" applyProtection="0">
      <alignment vertical="bottom"/>
    </xf>
    <xf numFmtId="49" fontId="19" fillId="2" borderId="18" applyNumberFormat="1" applyFont="1" applyFill="1" applyBorder="1" applyAlignment="1" applyProtection="0">
      <alignment horizontal="right" vertical="bottom"/>
    </xf>
    <xf numFmtId="0" fontId="19" fillId="2" borderId="18" applyNumberFormat="0" applyFont="1" applyFill="1" applyBorder="1" applyAlignment="1" applyProtection="0">
      <alignment horizontal="right" vertical="bottom"/>
    </xf>
    <xf numFmtId="59" fontId="19" fillId="2" borderId="18" applyNumberFormat="1" applyFont="1" applyFill="1" applyBorder="1" applyAlignment="1" applyProtection="0">
      <alignment horizontal="center" vertical="bottom"/>
    </xf>
    <xf numFmtId="49" fontId="18" borderId="5" applyNumberFormat="1" applyFont="1" applyFill="0" applyBorder="1" applyAlignment="1" applyProtection="0">
      <alignment horizontal="left" vertical="bottom"/>
    </xf>
    <xf numFmtId="0" fontId="18" borderId="6" applyNumberFormat="0" applyFont="1" applyFill="0" applyBorder="1" applyAlignment="1" applyProtection="0">
      <alignment horizontal="left" vertical="bottom"/>
    </xf>
    <xf numFmtId="0" fontId="18" borderId="20" applyNumberFormat="0" applyFont="1" applyFill="0" applyBorder="1" applyAlignment="1" applyProtection="0">
      <alignment horizontal="left" vertical="bottom"/>
    </xf>
    <xf numFmtId="0" fontId="18" borderId="1" applyNumberFormat="0" applyFont="1" applyFill="0" applyBorder="1" applyAlignment="1" applyProtection="0">
      <alignment horizontal="left" vertical="bottom"/>
    </xf>
    <xf numFmtId="49" fontId="15" borderId="5" applyNumberFormat="1" applyFont="1" applyFill="0" applyBorder="1" applyAlignment="1" applyProtection="0">
      <alignment horizontal="left" vertical="bottom"/>
    </xf>
    <xf numFmtId="0" fontId="15" borderId="6" applyNumberFormat="0" applyFont="1" applyFill="0" applyBorder="1" applyAlignment="1" applyProtection="0">
      <alignment horizontal="left" vertical="bottom"/>
    </xf>
    <xf numFmtId="0" fontId="15" borderId="1" applyNumberFormat="0" applyFont="1" applyFill="0" applyBorder="1" applyAlignment="1" applyProtection="0">
      <alignment horizontal="left" vertical="bottom"/>
    </xf>
    <xf numFmtId="0" fontId="15" borderId="5" applyNumberFormat="0" applyFont="1" applyFill="0" applyBorder="1" applyAlignment="1" applyProtection="0">
      <alignment horizontal="left" vertical="bottom"/>
    </xf>
    <xf numFmtId="0" fontId="0" borderId="41" applyNumberFormat="0" applyFont="1" applyFill="0" applyBorder="1" applyAlignment="1" applyProtection="0">
      <alignment vertical="bottom"/>
    </xf>
    <xf numFmtId="0" fontId="0" fillId="2" borderId="42" applyNumberFormat="0" applyFont="1" applyFill="1" applyBorder="1" applyAlignment="1" applyProtection="0">
      <alignment vertical="bottom"/>
    </xf>
    <xf numFmtId="0" fontId="0" fillId="2" borderId="36" applyNumberFormat="0" applyFont="1" applyFill="1" applyBorder="1" applyAlignment="1" applyProtection="0">
      <alignment vertical="bottom"/>
    </xf>
    <xf numFmtId="0" fontId="0" fillId="2" borderId="36" applyNumberFormat="0" applyFont="1" applyFill="1" applyBorder="1" applyAlignment="1" applyProtection="0">
      <alignment horizontal="center" vertical="bottom"/>
    </xf>
    <xf numFmtId="0" fontId="0" fillId="2" borderId="38" applyNumberFormat="0" applyFont="1" applyFill="1" applyBorder="1" applyAlignment="1" applyProtection="0">
      <alignment vertical="bottom"/>
    </xf>
    <xf numFmtId="49" fontId="20" fillId="2" borderId="42" applyNumberFormat="1" applyFont="1" applyFill="1" applyBorder="1" applyAlignment="1" applyProtection="0">
      <alignment horizontal="left" vertical="bottom"/>
    </xf>
    <xf numFmtId="0" fontId="20" fillId="2" borderId="36" applyNumberFormat="0" applyFont="1" applyFill="1" applyBorder="1" applyAlignment="1" applyProtection="0">
      <alignment horizontal="left" vertical="bottom"/>
    </xf>
    <xf numFmtId="0" fontId="20" fillId="2" borderId="36" applyNumberFormat="0" applyFont="1" applyFill="1" applyBorder="1" applyAlignment="1" applyProtection="0">
      <alignment vertical="bottom"/>
    </xf>
    <xf numFmtId="49" fontId="21" fillId="2" borderId="36" applyNumberFormat="1" applyFont="1" applyFill="1" applyBorder="1" applyAlignment="1" applyProtection="0">
      <alignment horizontal="center" vertical="bottom"/>
    </xf>
    <xf numFmtId="0" fontId="21" fillId="2" borderId="36" applyNumberFormat="0" applyFont="1" applyFill="1" applyBorder="1" applyAlignment="1" applyProtection="0">
      <alignment horizontal="center" vertical="bottom"/>
    </xf>
    <xf numFmtId="0" fontId="21" fillId="2" borderId="38" applyNumberFormat="0" applyFont="1" applyFill="1" applyBorder="1" applyAlignment="1" applyProtection="0">
      <alignment horizontal="center" vertical="bottom"/>
    </xf>
    <xf numFmtId="0" fontId="21" fillId="2" borderId="36" applyNumberFormat="0" applyFont="1" applyFill="1" applyBorder="1" applyAlignment="1" applyProtection="0">
      <alignment vertical="bottom"/>
    </xf>
    <xf numFmtId="0" fontId="21" fillId="2" borderId="38" applyNumberFormat="0" applyFont="1" applyFill="1" applyBorder="1" applyAlignment="1" applyProtection="0">
      <alignment vertical="bottom"/>
    </xf>
    <xf numFmtId="49" fontId="22" fillId="2" borderId="42" applyNumberFormat="1" applyFont="1" applyFill="1" applyBorder="1" applyAlignment="1" applyProtection="0">
      <alignment horizontal="left" vertical="center"/>
    </xf>
    <xf numFmtId="0" fontId="22" fillId="2" borderId="36" applyNumberFormat="0" applyFont="1" applyFill="1" applyBorder="1" applyAlignment="1" applyProtection="0">
      <alignment horizontal="left" vertical="center"/>
    </xf>
    <xf numFmtId="0" fontId="20" fillId="2" borderId="38" applyNumberFormat="0" applyFont="1" applyFill="1" applyBorder="1" applyAlignment="1" applyProtection="0">
      <alignment vertical="bottom"/>
    </xf>
    <xf numFmtId="0" fontId="24" fillId="2" borderId="42" applyNumberFormat="0" applyFont="1" applyFill="1" applyBorder="1" applyAlignment="1" applyProtection="0">
      <alignment horizontal="center" vertical="bottom"/>
    </xf>
    <xf numFmtId="0" fontId="24" fillId="2" borderId="36" applyNumberFormat="0" applyFont="1" applyFill="1" applyBorder="1" applyAlignment="1" applyProtection="0">
      <alignment horizontal="center" vertical="bottom"/>
    </xf>
    <xf numFmtId="49" fontId="25" fillId="2" borderId="43" applyNumberFormat="1" applyFont="1" applyFill="1" applyBorder="1" applyAlignment="1" applyProtection="0">
      <alignment horizontal="center" vertical="bottom"/>
    </xf>
    <xf numFmtId="0" fontId="25" fillId="2" borderId="44" applyNumberFormat="0" applyFont="1" applyFill="1" applyBorder="1" applyAlignment="1" applyProtection="0">
      <alignment horizontal="center" vertical="bottom"/>
    </xf>
    <xf numFmtId="0" fontId="25" fillId="2" borderId="44" applyNumberFormat="0" applyFont="1" applyFill="1" applyBorder="1" applyAlignment="1" applyProtection="0">
      <alignment vertical="bottom"/>
    </xf>
    <xf numFmtId="0" fontId="20" fillId="2" borderId="44" applyNumberFormat="0" applyFont="1" applyFill="1" applyBorder="1" applyAlignment="1" applyProtection="0">
      <alignment vertical="bottom"/>
    </xf>
    <xf numFmtId="49" fontId="25" fillId="2" borderId="44" applyNumberFormat="1" applyFont="1" applyFill="1" applyBorder="1" applyAlignment="1" applyProtection="0">
      <alignment horizontal="center" vertical="bottom"/>
    </xf>
    <xf numFmtId="0" fontId="25" fillId="2" borderId="45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7365d"/>
      <rgbColor rgb="ffe5b8b7"/>
      <rgbColor rgb="ff95b3d7"/>
      <rgbColor rgb="ffffc000"/>
      <rgbColor rgb="ffa5b6c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428625</xdr:colOff>
      <xdr:row>1</xdr:row>
      <xdr:rowOff>13380</xdr:rowOff>
    </xdr:from>
    <xdr:to>
      <xdr:col>1</xdr:col>
      <xdr:colOff>1971675</xdr:colOff>
      <xdr:row>3</xdr:row>
      <xdr:rowOff>150251</xdr:rowOff>
    </xdr:to>
    <xdr:pic>
      <xdr:nvPicPr>
        <xdr:cNvPr id="2" name="Picture 5" descr="Picture 5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96925" y="394380"/>
          <a:ext cx="1543050" cy="5877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714375</xdr:colOff>
      <xdr:row>39</xdr:row>
      <xdr:rowOff>76482</xdr:rowOff>
    </xdr:from>
    <xdr:to>
      <xdr:col>12</xdr:col>
      <xdr:colOff>0</xdr:colOff>
      <xdr:row>42</xdr:row>
      <xdr:rowOff>124210</xdr:rowOff>
    </xdr:to>
    <xdr:pic>
      <xdr:nvPicPr>
        <xdr:cNvPr id="3" name="Picture 6" descr="Picture 6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8410575" y="8713117"/>
          <a:ext cx="2016125" cy="6573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avmindustries.com/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Q44"/>
  <sheetViews>
    <sheetView workbookViewId="0" showGridLines="0" defaultGridColor="1"/>
  </sheetViews>
  <sheetFormatPr defaultColWidth="8.83333" defaultRowHeight="14.5" customHeight="1" outlineLevelRow="0" outlineLevelCol="0"/>
  <cols>
    <col min="1" max="1" width="4.85156" style="1" customWidth="1"/>
    <col min="2" max="2" width="34.6719" style="1" customWidth="1"/>
    <col min="3" max="3" width="6.17188" style="1" customWidth="1"/>
    <col min="4" max="4" width="11.6719" style="1" customWidth="1"/>
    <col min="5" max="5" width="10.6719" style="1" customWidth="1"/>
    <col min="6" max="6" width="9.5" style="1" customWidth="1"/>
    <col min="7" max="7" width="7.85156" style="1" customWidth="1"/>
    <col min="8" max="8" width="8.85156" style="1" customWidth="1"/>
    <col min="9" max="9" width="6.85156" style="1" customWidth="1"/>
    <col min="10" max="10" width="11.5" style="1" customWidth="1"/>
    <col min="11" max="11" width="13.5" style="1" customWidth="1"/>
    <col min="12" max="12" width="10.8516" style="1" customWidth="1"/>
    <col min="13" max="13" width="9.85156" style="1" customWidth="1"/>
    <col min="14" max="14" width="44.3516" style="1" customWidth="1"/>
    <col min="15" max="16" width="8.85156" style="1" customWidth="1"/>
    <col min="17" max="17" width="10.1719" style="1" customWidth="1"/>
    <col min="18" max="16384" width="8.85156" style="1" customWidth="1"/>
  </cols>
  <sheetData>
    <row r="1" ht="30" customHeight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  <c r="Q1" s="7"/>
    </row>
    <row r="2" ht="21" customHeight="1">
      <c r="A2" s="2"/>
      <c r="B2" t="s" s="8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6"/>
      <c r="O2" s="7"/>
      <c r="P2" s="7"/>
      <c r="Q2" s="7"/>
    </row>
    <row r="3" ht="14.5" customHeight="1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6"/>
      <c r="O3" s="7"/>
      <c r="P3" s="7"/>
      <c r="Q3" s="7"/>
    </row>
    <row r="4" ht="14.5" customHeight="1">
      <c r="A4" s="2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6"/>
      <c r="O4" s="7"/>
      <c r="P4" s="7"/>
      <c r="Q4" s="7"/>
    </row>
    <row r="5" ht="15.5" customHeight="1">
      <c r="A5" s="2"/>
      <c r="B5" t="s" s="17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6"/>
      <c r="O5" s="7"/>
      <c r="P5" s="7"/>
      <c r="Q5" s="7"/>
    </row>
    <row r="6" ht="23.5" customHeight="1">
      <c r="A6" s="2"/>
      <c r="B6" s="20"/>
      <c r="C6" s="21"/>
      <c r="D6" s="21"/>
      <c r="E6" s="22"/>
      <c r="F6" s="23"/>
      <c r="G6" s="23"/>
      <c r="H6" s="23"/>
      <c r="I6" s="23"/>
      <c r="J6" s="23"/>
      <c r="K6" s="21"/>
      <c r="L6" s="21"/>
      <c r="M6" s="24"/>
      <c r="N6" s="6"/>
      <c r="O6" s="7"/>
      <c r="P6" s="7"/>
      <c r="Q6" s="7"/>
    </row>
    <row r="7" ht="21.75" customHeight="1">
      <c r="A7" s="2"/>
      <c r="B7" t="s" s="25">
        <v>3</v>
      </c>
      <c r="C7" s="26"/>
      <c r="D7" s="27"/>
      <c r="E7" t="s" s="28">
        <v>4</v>
      </c>
      <c r="F7" s="29"/>
      <c r="G7" s="29"/>
      <c r="H7" s="29"/>
      <c r="I7" s="29"/>
      <c r="J7" s="29"/>
      <c r="K7" s="30"/>
      <c r="L7" s="7"/>
      <c r="M7" s="2"/>
      <c r="N7" s="6"/>
      <c r="O7" s="7"/>
      <c r="P7" s="7"/>
      <c r="Q7" s="7"/>
    </row>
    <row r="8" ht="21" customHeight="1">
      <c r="A8" s="2"/>
      <c r="B8" t="s" s="31">
        <v>5</v>
      </c>
      <c r="C8" s="32"/>
      <c r="D8" s="32"/>
      <c r="E8" s="33"/>
      <c r="F8" s="33"/>
      <c r="G8" s="33"/>
      <c r="H8" s="33"/>
      <c r="I8" s="33"/>
      <c r="J8" s="33"/>
      <c r="K8" s="7"/>
      <c r="L8" s="7"/>
      <c r="M8" s="2"/>
      <c r="N8" s="6"/>
      <c r="O8" s="7"/>
      <c r="P8" s="7"/>
      <c r="Q8" s="7"/>
    </row>
    <row r="9" ht="15" customHeight="1">
      <c r="A9" s="2"/>
      <c r="B9" s="34"/>
      <c r="C9" s="7"/>
      <c r="D9" s="7"/>
      <c r="E9" s="7"/>
      <c r="F9" s="35"/>
      <c r="G9" s="35"/>
      <c r="H9" s="35"/>
      <c r="I9" s="35"/>
      <c r="J9" s="35"/>
      <c r="K9" s="7"/>
      <c r="L9" s="7"/>
      <c r="M9" s="2"/>
      <c r="N9" s="6"/>
      <c r="O9" s="7"/>
      <c r="P9" s="7"/>
      <c r="Q9" s="7"/>
    </row>
    <row r="10" ht="15.5" customHeight="1">
      <c r="A10" s="2"/>
      <c r="B10" s="36"/>
      <c r="C10" s="37"/>
      <c r="D10" s="37"/>
      <c r="E10" s="37"/>
      <c r="F10" s="37"/>
      <c r="G10" s="37"/>
      <c r="H10" s="37"/>
      <c r="I10" s="7"/>
      <c r="J10" s="7"/>
      <c r="K10" s="7"/>
      <c r="L10" s="37"/>
      <c r="M10" s="38"/>
      <c r="N10" s="6"/>
      <c r="O10" s="7"/>
      <c r="P10" s="7"/>
      <c r="Q10" s="7"/>
    </row>
    <row r="11" ht="23.25" customHeight="1">
      <c r="A11" s="2"/>
      <c r="B11" t="s" s="39">
        <v>6</v>
      </c>
      <c r="C11" s="40"/>
      <c r="D11" s="40"/>
      <c r="E11" s="40"/>
      <c r="F11" s="40"/>
      <c r="G11" s="40"/>
      <c r="H11" s="40"/>
      <c r="I11" s="30"/>
      <c r="J11" s="7"/>
      <c r="K11" s="41"/>
      <c r="L11" s="42">
        <v>10000</v>
      </c>
      <c r="M11" s="43"/>
      <c r="N11" s="6"/>
      <c r="O11" s="7"/>
      <c r="P11" s="7"/>
      <c r="Q11" s="7"/>
    </row>
    <row r="12" ht="24" customHeight="1">
      <c r="A12" s="2"/>
      <c r="B12" s="44"/>
      <c r="C12" s="45"/>
      <c r="D12" s="45"/>
      <c r="E12" s="45"/>
      <c r="F12" s="46"/>
      <c r="G12" s="46"/>
      <c r="H12" s="45"/>
      <c r="I12" s="37"/>
      <c r="J12" s="37"/>
      <c r="K12" s="37"/>
      <c r="L12" s="45"/>
      <c r="M12" s="47"/>
      <c r="N12" s="6"/>
      <c r="O12" s="7"/>
      <c r="P12" s="7"/>
      <c r="Q12" s="7"/>
    </row>
    <row r="13" ht="16" customHeight="1">
      <c r="A13" s="2"/>
      <c r="B13" s="48"/>
      <c r="C13" s="49"/>
      <c r="D13" s="49"/>
      <c r="E13" s="49"/>
      <c r="F13" s="49"/>
      <c r="G13" s="49"/>
      <c r="H13" s="49"/>
      <c r="I13" s="49"/>
      <c r="J13" s="49"/>
      <c r="K13" s="50"/>
      <c r="L13" t="s" s="51">
        <v>7</v>
      </c>
      <c r="M13" s="52"/>
      <c r="N13" s="6"/>
      <c r="O13" s="7"/>
      <c r="P13" s="7"/>
      <c r="Q13" s="7"/>
    </row>
    <row r="14" ht="26.55" customHeight="1">
      <c r="A14" s="2"/>
      <c r="B14" t="s" s="53">
        <v>8</v>
      </c>
      <c r="C14" s="54"/>
      <c r="D14" t="s" s="51">
        <v>9</v>
      </c>
      <c r="E14" t="s" s="51">
        <v>10</v>
      </c>
      <c r="F14" t="s" s="55">
        <v>11</v>
      </c>
      <c r="G14" s="56"/>
      <c r="H14" s="57"/>
      <c r="I14" t="s" s="55">
        <v>12</v>
      </c>
      <c r="J14" s="56"/>
      <c r="K14" t="s" s="51">
        <v>13</v>
      </c>
      <c r="L14" t="s" s="55">
        <v>14</v>
      </c>
      <c r="M14" t="s" s="58">
        <v>15</v>
      </c>
      <c r="N14" s="6"/>
      <c r="O14" s="7"/>
      <c r="P14" s="7"/>
      <c r="Q14" s="7"/>
    </row>
    <row r="15" ht="14.5" customHeight="1">
      <c r="A15" s="2"/>
      <c r="B15" s="59"/>
      <c r="C15" s="60"/>
      <c r="D15" s="61"/>
      <c r="E15" s="62"/>
      <c r="F15" s="62"/>
      <c r="G15" s="62"/>
      <c r="H15" s="60"/>
      <c r="I15" s="63"/>
      <c r="J15" s="63"/>
      <c r="K15" s="63"/>
      <c r="L15" s="63"/>
      <c r="M15" s="64"/>
      <c r="N15" s="6"/>
      <c r="O15" s="7"/>
      <c r="P15" s="7"/>
      <c r="Q15" s="7"/>
    </row>
    <row r="16" ht="15.5" customHeight="1">
      <c r="A16" s="2"/>
      <c r="B16" t="s" s="65">
        <v>16</v>
      </c>
      <c r="C16" s="7"/>
      <c r="D16" s="66"/>
      <c r="E16" s="7"/>
      <c r="F16" s="7"/>
      <c r="G16" s="7"/>
      <c r="H16" s="7"/>
      <c r="I16" s="67"/>
      <c r="J16" s="68"/>
      <c r="K16" s="69"/>
      <c r="L16" s="66"/>
      <c r="M16" s="70"/>
      <c r="N16" s="6"/>
      <c r="O16" s="7"/>
      <c r="P16" s="7"/>
      <c r="Q16" s="7"/>
    </row>
    <row r="17" ht="16" customHeight="1">
      <c r="A17" s="2"/>
      <c r="B17" t="s" s="71">
        <v>17</v>
      </c>
      <c r="C17" s="72"/>
      <c r="D17" s="73"/>
      <c r="E17" t="s" s="74">
        <v>18</v>
      </c>
      <c r="F17" s="75">
        <v>80</v>
      </c>
      <c r="G17" t="s" s="76">
        <v>19</v>
      </c>
      <c r="H17" s="77"/>
      <c r="I17" s="78">
        <v>80</v>
      </c>
      <c r="J17" t="s" s="79">
        <v>19</v>
      </c>
      <c r="K17" s="80" cm="1">
        <f t="array" ref="K17">D17/5</f>
        <v>0</v>
      </c>
      <c r="L17" s="81" cm="1">
        <f t="array" ref="L17">L11/I17</f>
        <v>125</v>
      </c>
      <c r="M17" s="82" cm="1">
        <f t="array" ref="M17">SUM(L17/5)</f>
        <v>25</v>
      </c>
      <c r="N17" s="6"/>
      <c r="O17" s="83"/>
      <c r="P17" s="7"/>
      <c r="Q17" s="83"/>
    </row>
    <row r="18" ht="16" customHeight="1">
      <c r="A18" s="2"/>
      <c r="B18" s="84"/>
      <c r="C18" s="7"/>
      <c r="D18" s="85"/>
      <c r="E18" s="86"/>
      <c r="F18" s="87"/>
      <c r="G18" s="87"/>
      <c r="H18" s="7"/>
      <c r="I18" s="88"/>
      <c r="J18" s="68"/>
      <c r="K18" s="89"/>
      <c r="L18" s="90"/>
      <c r="M18" s="91"/>
      <c r="N18" s="92"/>
      <c r="O18" s="83"/>
      <c r="P18" s="7"/>
      <c r="Q18" s="83"/>
    </row>
    <row r="19" ht="16" customHeight="1">
      <c r="A19" s="2"/>
      <c r="B19" t="s" s="65">
        <v>20</v>
      </c>
      <c r="C19" s="7"/>
      <c r="D19" s="93"/>
      <c r="E19" s="86"/>
      <c r="F19" s="87"/>
      <c r="G19" s="87"/>
      <c r="H19" s="7"/>
      <c r="I19" s="67"/>
      <c r="J19" s="68"/>
      <c r="K19" s="89"/>
      <c r="L19" s="94"/>
      <c r="M19" s="95"/>
      <c r="N19" s="92"/>
      <c r="O19" s="83"/>
      <c r="P19" s="7"/>
      <c r="Q19" s="83"/>
    </row>
    <row r="20" ht="16" customHeight="1">
      <c r="A20" s="2"/>
      <c r="B20" t="s" s="71">
        <v>21</v>
      </c>
      <c r="C20" s="72"/>
      <c r="D20" s="73"/>
      <c r="E20" t="s" s="74">
        <v>18</v>
      </c>
      <c r="F20" s="75">
        <v>80</v>
      </c>
      <c r="G20" t="s" s="76">
        <v>19</v>
      </c>
      <c r="H20" s="72"/>
      <c r="I20" s="78">
        <v>80</v>
      </c>
      <c r="J20" t="s" s="79">
        <v>19</v>
      </c>
      <c r="K20" s="80" cm="1">
        <f t="array" ref="K20">D20/5</f>
        <v>0</v>
      </c>
      <c r="L20" s="81" cm="1">
        <f t="array" ref="L20">L11/I20</f>
        <v>125</v>
      </c>
      <c r="M20" s="82" cm="1">
        <f t="array" ref="M20">SUM(L20/5)</f>
        <v>25</v>
      </c>
      <c r="N20" s="92"/>
      <c r="O20" s="83"/>
      <c r="P20" s="7"/>
      <c r="Q20" s="83"/>
    </row>
    <row r="21" ht="16" customHeight="1">
      <c r="A21" s="2"/>
      <c r="B21" s="96"/>
      <c r="C21" s="15"/>
      <c r="D21" s="97"/>
      <c r="E21" s="98"/>
      <c r="F21" s="99"/>
      <c r="G21" s="99"/>
      <c r="H21" s="37"/>
      <c r="I21" s="100"/>
      <c r="J21" s="37"/>
      <c r="K21" s="101"/>
      <c r="L21" s="102"/>
      <c r="M21" s="103"/>
      <c r="N21" s="6"/>
      <c r="O21" s="83"/>
      <c r="P21" s="7"/>
      <c r="Q21" s="83"/>
    </row>
    <row r="22" ht="16" customHeight="1">
      <c r="A22" s="2"/>
      <c r="B22" s="104"/>
      <c r="C22" s="105"/>
      <c r="D22" s="105"/>
      <c r="E22" s="105"/>
      <c r="F22" s="105"/>
      <c r="G22" s="105"/>
      <c r="H22" s="105"/>
      <c r="I22" s="105"/>
      <c r="J22" s="105"/>
      <c r="K22" s="106"/>
      <c r="L22" s="105"/>
      <c r="M22" s="107"/>
      <c r="N22" s="6"/>
      <c r="O22" s="83"/>
      <c r="P22" s="7"/>
      <c r="Q22" s="83"/>
    </row>
    <row r="23" ht="16" customHeight="1">
      <c r="A23" s="2"/>
      <c r="B23" s="6"/>
      <c r="C23" s="7"/>
      <c r="D23" s="7"/>
      <c r="E23" s="7"/>
      <c r="F23" s="7"/>
      <c r="G23" s="7"/>
      <c r="H23" s="7"/>
      <c r="I23" s="37"/>
      <c r="J23" s="37"/>
      <c r="K23" s="108"/>
      <c r="L23" s="37"/>
      <c r="M23" s="2"/>
      <c r="N23" s="6"/>
      <c r="O23" s="83"/>
      <c r="P23" s="7"/>
      <c r="Q23" s="83"/>
    </row>
    <row r="24" ht="16" customHeight="1">
      <c r="A24" s="2"/>
      <c r="B24" s="109"/>
      <c r="C24" s="7"/>
      <c r="D24" s="7"/>
      <c r="E24" s="7"/>
      <c r="F24" s="7"/>
      <c r="G24" s="7"/>
      <c r="H24" s="41"/>
      <c r="I24" s="110"/>
      <c r="J24" s="110"/>
      <c r="K24" t="s" s="111">
        <v>22</v>
      </c>
      <c r="L24" t="s" s="111">
        <v>23</v>
      </c>
      <c r="M24" s="112"/>
      <c r="N24" s="6"/>
      <c r="O24" s="83"/>
      <c r="P24" s="7"/>
      <c r="Q24" s="83"/>
    </row>
    <row r="25" ht="16" customHeight="1">
      <c r="A25" s="2"/>
      <c r="B25" s="109"/>
      <c r="C25" s="7"/>
      <c r="D25" s="7"/>
      <c r="E25" s="7"/>
      <c r="F25" s="7"/>
      <c r="G25" s="7"/>
      <c r="H25" s="41"/>
      <c r="I25" t="s" s="113">
        <v>24</v>
      </c>
      <c r="J25" s="114"/>
      <c r="K25" s="115" cm="1">
        <f t="array" ref="K25">SUM(M17*D17)</f>
        <v>0</v>
      </c>
      <c r="L25" s="115" cm="1">
        <f t="array" ref="L25">K25/L11</f>
        <v>0</v>
      </c>
      <c r="M25" s="112"/>
      <c r="N25" s="6"/>
      <c r="O25" s="83"/>
      <c r="P25" s="7"/>
      <c r="Q25" s="83"/>
    </row>
    <row r="26" ht="16" customHeight="1">
      <c r="A26" s="2"/>
      <c r="B26" s="116"/>
      <c r="C26" s="7"/>
      <c r="D26" s="7"/>
      <c r="E26" s="7"/>
      <c r="F26" s="7"/>
      <c r="G26" s="7"/>
      <c r="H26" s="41"/>
      <c r="I26" t="s" s="113">
        <v>25</v>
      </c>
      <c r="J26" s="114"/>
      <c r="K26" s="115" cm="1">
        <f t="array" ref="K26">SUM(M20*D20)</f>
        <v>0</v>
      </c>
      <c r="L26" s="115" cm="1">
        <f t="array" ref="L26">K26/L11</f>
        <v>0</v>
      </c>
      <c r="M26" s="117"/>
      <c r="N26" s="6"/>
      <c r="O26" s="83"/>
      <c r="P26" s="7"/>
      <c r="Q26" s="83"/>
    </row>
    <row r="27" ht="16" customHeight="1">
      <c r="A27" s="2"/>
      <c r="B27" s="109"/>
      <c r="C27" s="87"/>
      <c r="D27" s="87"/>
      <c r="E27" s="87"/>
      <c r="F27" s="87"/>
      <c r="G27" s="87"/>
      <c r="H27" s="118"/>
      <c r="I27" t="s" s="119">
        <v>26</v>
      </c>
      <c r="J27" s="120"/>
      <c r="K27" s="121" cm="1">
        <f t="array" ref="K27">SUM(K25:K26)</f>
        <v>0</v>
      </c>
      <c r="L27" s="121" cm="1">
        <f t="array" ref="L27">SUM(K27/L11)</f>
        <v>0</v>
      </c>
      <c r="M27" s="117"/>
      <c r="N27" s="6"/>
      <c r="O27" s="83"/>
      <c r="P27" s="7"/>
      <c r="Q27" s="83"/>
    </row>
    <row r="28" ht="16" customHeight="1">
      <c r="A28" s="2"/>
      <c r="B28" t="s" s="122">
        <v>27</v>
      </c>
      <c r="C28" s="123"/>
      <c r="D28" s="123"/>
      <c r="E28" s="123"/>
      <c r="F28" s="123"/>
      <c r="G28" s="123"/>
      <c r="H28" s="123"/>
      <c r="I28" s="124"/>
      <c r="J28" s="124"/>
      <c r="K28" s="124"/>
      <c r="L28" s="124"/>
      <c r="M28" s="125"/>
      <c r="N28" s="6"/>
      <c r="O28" s="83"/>
      <c r="P28" s="7"/>
      <c r="Q28" s="83"/>
    </row>
    <row r="29" ht="16" customHeight="1">
      <c r="A29" s="2"/>
      <c r="B29" t="s" s="126">
        <v>28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8"/>
      <c r="N29" s="6"/>
      <c r="O29" s="7"/>
      <c r="P29" s="7"/>
      <c r="Q29" s="83"/>
    </row>
    <row r="30" ht="16" customHeight="1">
      <c r="A30" s="2"/>
      <c r="B30" t="s" s="126">
        <v>29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8"/>
      <c r="N30" s="6"/>
      <c r="O30" s="7"/>
      <c r="P30" s="7"/>
      <c r="Q30" s="7"/>
    </row>
    <row r="31" ht="16" customHeight="1">
      <c r="A31" s="2"/>
      <c r="B31" t="s" s="126">
        <v>30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8"/>
      <c r="N31" s="6"/>
      <c r="O31" s="7"/>
      <c r="P31" s="7"/>
      <c r="Q31" s="7"/>
    </row>
    <row r="32" ht="16" customHeight="1">
      <c r="A32" s="2"/>
      <c r="B32" t="s" s="126">
        <v>31</v>
      </c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8"/>
      <c r="N32" s="6"/>
      <c r="O32" s="7"/>
      <c r="P32" s="7"/>
      <c r="Q32" s="7"/>
    </row>
    <row r="33" ht="16" customHeight="1">
      <c r="A33" s="2"/>
      <c r="B33" t="s" s="126">
        <v>32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8"/>
      <c r="N33" s="6"/>
      <c r="O33" s="7"/>
      <c r="P33" s="7"/>
      <c r="Q33" s="7"/>
    </row>
    <row r="34" ht="16" customHeight="1">
      <c r="A34" s="2"/>
      <c r="B34" t="s" s="126">
        <v>33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  <c r="N34" s="6"/>
      <c r="O34" s="7"/>
      <c r="P34" s="7"/>
      <c r="Q34" s="7"/>
    </row>
    <row r="35" ht="16" customHeight="1">
      <c r="A35" s="2"/>
      <c r="B35" s="129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8"/>
      <c r="N35" s="6"/>
      <c r="O35" s="7"/>
      <c r="P35" s="7"/>
      <c r="Q35" s="7"/>
    </row>
    <row r="36" ht="16" customHeight="1">
      <c r="A36" s="2"/>
      <c r="B36" s="129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8"/>
      <c r="N36" s="6"/>
      <c r="O36" s="7"/>
      <c r="P36" s="7"/>
      <c r="Q36" s="7"/>
    </row>
    <row r="37" ht="16" customHeight="1">
      <c r="A37" s="2"/>
      <c r="B37" s="130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70"/>
      <c r="N37" s="6"/>
      <c r="O37" s="7"/>
      <c r="P37" s="7"/>
      <c r="Q37" s="7"/>
    </row>
    <row r="38" ht="16" customHeight="1">
      <c r="A38" s="2"/>
      <c r="B38" s="131"/>
      <c r="C38" s="132"/>
      <c r="D38" s="132"/>
      <c r="E38" s="132"/>
      <c r="F38" s="132"/>
      <c r="G38" s="132"/>
      <c r="H38" s="133"/>
      <c r="I38" s="132"/>
      <c r="J38" s="132"/>
      <c r="K38" s="132"/>
      <c r="L38" s="132"/>
      <c r="M38" s="134"/>
      <c r="N38" s="6"/>
      <c r="O38" s="7"/>
      <c r="P38" s="7"/>
      <c r="Q38" s="7"/>
    </row>
    <row r="39" ht="16" customHeight="1">
      <c r="A39" s="2"/>
      <c r="B39" t="s" s="135">
        <v>34</v>
      </c>
      <c r="C39" s="136"/>
      <c r="D39" s="136"/>
      <c r="E39" s="136"/>
      <c r="F39" s="136"/>
      <c r="G39" s="136"/>
      <c r="H39" s="137"/>
      <c r="I39" s="137"/>
      <c r="J39" t="s" s="138">
        <v>35</v>
      </c>
      <c r="K39" s="139"/>
      <c r="L39" s="139"/>
      <c r="M39" s="140"/>
      <c r="N39" s="6"/>
      <c r="O39" s="7"/>
      <c r="P39" s="7"/>
      <c r="Q39" s="7"/>
    </row>
    <row r="40" ht="16" customHeight="1">
      <c r="A40" s="2"/>
      <c r="B40" t="s" s="135">
        <v>36</v>
      </c>
      <c r="C40" s="136"/>
      <c r="D40" s="136"/>
      <c r="E40" s="136"/>
      <c r="F40" s="136"/>
      <c r="G40" s="136"/>
      <c r="H40" s="137"/>
      <c r="I40" s="137"/>
      <c r="J40" s="139"/>
      <c r="K40" s="139"/>
      <c r="L40" s="139"/>
      <c r="M40" s="140"/>
      <c r="N40" s="6"/>
      <c r="O40" s="7"/>
      <c r="P40" s="7"/>
      <c r="Q40" s="7"/>
    </row>
    <row r="41" ht="16" customHeight="1">
      <c r="A41" s="2"/>
      <c r="B41" t="s" s="135">
        <v>37</v>
      </c>
      <c r="C41" s="136"/>
      <c r="D41" s="136"/>
      <c r="E41" s="136"/>
      <c r="F41" s="136"/>
      <c r="G41" s="136"/>
      <c r="H41" s="137"/>
      <c r="I41" s="137"/>
      <c r="J41" s="141"/>
      <c r="K41" s="141"/>
      <c r="L41" s="141"/>
      <c r="M41" s="142"/>
      <c r="N41" s="6"/>
      <c r="O41" s="7"/>
      <c r="P41" s="7"/>
      <c r="Q41" s="7"/>
    </row>
    <row r="42" ht="16" customHeight="1">
      <c r="A42" s="2"/>
      <c r="B42" t="s" s="143">
        <v>38</v>
      </c>
      <c r="C42" s="144"/>
      <c r="D42" s="144"/>
      <c r="E42" s="144"/>
      <c r="F42" s="144"/>
      <c r="G42" s="144"/>
      <c r="H42" s="137"/>
      <c r="I42" s="137"/>
      <c r="J42" s="137"/>
      <c r="K42" s="137"/>
      <c r="L42" s="137"/>
      <c r="M42" s="145"/>
      <c r="N42" s="6"/>
      <c r="O42" s="7"/>
      <c r="P42" s="7"/>
      <c r="Q42" s="7"/>
    </row>
    <row r="43" ht="16" customHeight="1">
      <c r="A43" s="2"/>
      <c r="B43" s="146"/>
      <c r="C43" s="147"/>
      <c r="D43" s="147"/>
      <c r="E43" s="147"/>
      <c r="F43" s="147"/>
      <c r="G43" s="147"/>
      <c r="H43" s="137"/>
      <c r="I43" s="137"/>
      <c r="J43" s="137"/>
      <c r="K43" s="137"/>
      <c r="L43" s="137"/>
      <c r="M43" s="145"/>
      <c r="N43" s="6"/>
      <c r="O43" s="7"/>
      <c r="P43" s="7"/>
      <c r="Q43" s="7"/>
    </row>
    <row r="44" ht="16" customHeight="1">
      <c r="A44" s="2"/>
      <c r="B44" t="s" s="148">
        <v>39</v>
      </c>
      <c r="C44" s="149"/>
      <c r="D44" s="149"/>
      <c r="E44" s="149"/>
      <c r="F44" s="149"/>
      <c r="G44" s="149"/>
      <c r="H44" s="150"/>
      <c r="I44" s="150"/>
      <c r="J44" s="151"/>
      <c r="K44" t="s" s="152">
        <v>40</v>
      </c>
      <c r="L44" s="149"/>
      <c r="M44" s="153"/>
      <c r="N44" s="6"/>
      <c r="O44" s="7"/>
      <c r="P44" s="7"/>
      <c r="Q44" s="7"/>
    </row>
  </sheetData>
  <mergeCells count="35">
    <mergeCell ref="J40:M40"/>
    <mergeCell ref="J39:M39"/>
    <mergeCell ref="L13:M13"/>
    <mergeCell ref="I24:J24"/>
    <mergeCell ref="I25:J25"/>
    <mergeCell ref="I26:J26"/>
    <mergeCell ref="I27:J27"/>
    <mergeCell ref="B1:M1"/>
    <mergeCell ref="B2:M2"/>
    <mergeCell ref="B3:M3"/>
    <mergeCell ref="I14:J14"/>
    <mergeCell ref="B4:M4"/>
    <mergeCell ref="E7:J7"/>
    <mergeCell ref="E8:J8"/>
    <mergeCell ref="L11:M11"/>
    <mergeCell ref="B11:H11"/>
    <mergeCell ref="B7:D7"/>
    <mergeCell ref="E6:J6"/>
    <mergeCell ref="B8:D8"/>
    <mergeCell ref="B44:G44"/>
    <mergeCell ref="B41:G41"/>
    <mergeCell ref="F14:G14"/>
    <mergeCell ref="B30:M30"/>
    <mergeCell ref="B31:M31"/>
    <mergeCell ref="B32:M32"/>
    <mergeCell ref="B33:M33"/>
    <mergeCell ref="B34:M34"/>
    <mergeCell ref="B35:M35"/>
    <mergeCell ref="B39:G39"/>
    <mergeCell ref="B40:G40"/>
    <mergeCell ref="B42:G42"/>
    <mergeCell ref="B28:M28"/>
    <mergeCell ref="B36:M36"/>
    <mergeCell ref="B29:M29"/>
    <mergeCell ref="K44:M44"/>
  </mergeCells>
  <hyperlinks>
    <hyperlink ref="B42" r:id="rId1" location="" tooltip="" display="www.avmindustries.com "/>
  </hyperlinks>
  <pageMargins left="0.7" right="0.7" top="0.75" bottom="0.75" header="0.3" footer="0.3"/>
  <pageSetup firstPageNumber="1" fitToHeight="1" fitToWidth="1" scale="66" useFirstPageNumber="0" orientation="portrait" pageOrder="downThenOver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